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800" windowHeight="12255"/>
  </bookViews>
  <sheets>
    <sheet name="Sheet1" sheetId="1" r:id="rId1"/>
  </sheets>
  <definedNames>
    <definedName name="_xlnm.Print_Titles" localSheetId="0">Sheet1!$1:$2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" name="ID_A2340DA09B9B42A69305808A0AE5E6C8" descr="upload_post_object_v2_3552762078"/>
        <xdr:cNvPicPr/>
      </xdr:nvPicPr>
      <xdr:blipFill>
        <a:blip r:embed="rId1"/>
        <a:stretch>
          <a:fillRect/>
        </a:stretch>
      </xdr:blipFill>
      <xdr:spPr>
        <a:xfrm>
          <a:off x="0" y="0"/>
          <a:ext cx="4886325" cy="5143500"/>
        </a:xfrm>
        <a:prstGeom prst="rect">
          <a:avLst/>
        </a:prstGeom>
      </xdr:spPr>
    </xdr:pic>
  </etc:cellImage>
  <etc:cellImage>
    <xdr:pic>
      <xdr:nvPicPr>
        <xdr:cNvPr id="52" name="ID_DC9C83E9328D463AB35CBD42BAC655D8" descr="upload_post_object_v2_1255706617"/>
        <xdr:cNvPicPr/>
      </xdr:nvPicPr>
      <xdr:blipFill>
        <a:blip r:embed="rId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36" name="ID_38A866D4AC6245C3BD96A23C5A243E13" descr="upload_post_object_v2_3905614929"/>
        <xdr:cNvPicPr/>
      </xdr:nvPicPr>
      <xdr:blipFill>
        <a:blip r:embed="rId3"/>
        <a:stretch>
          <a:fillRect/>
        </a:stretch>
      </xdr:blipFill>
      <xdr:spPr>
        <a:xfrm>
          <a:off x="0" y="0"/>
          <a:ext cx="3038475" cy="2276475"/>
        </a:xfrm>
        <a:prstGeom prst="rect">
          <a:avLst/>
        </a:prstGeom>
      </xdr:spPr>
    </xdr:pic>
  </etc:cellImage>
  <etc:cellImage>
    <xdr:pic>
      <xdr:nvPicPr>
        <xdr:cNvPr id="26" name="ID_FF5EBAA07BC442DD92DA6109E1D0D45E" descr="upload_post_object_v2_614041232"/>
        <xdr:cNvPicPr/>
      </xdr:nvPicPr>
      <xdr:blipFill>
        <a:blip r:embed="rId4"/>
        <a:stretch>
          <a:fillRect/>
        </a:stretch>
      </xdr:blipFill>
      <xdr:spPr>
        <a:xfrm>
          <a:off x="0" y="0"/>
          <a:ext cx="9144000" cy="6854825"/>
        </a:xfrm>
        <a:prstGeom prst="rect">
          <a:avLst/>
        </a:prstGeom>
      </xdr:spPr>
    </xdr:pic>
  </etc:cellImage>
  <etc:cellImage>
    <xdr:pic>
      <xdr:nvPicPr>
        <xdr:cNvPr id="50" name="ID_0C7F732DDDB74C9D844DB695F143DDF8" descr="upload_post_object_v2_3135981937"/>
        <xdr:cNvPicPr/>
      </xdr:nvPicPr>
      <xdr:blipFill>
        <a:blip r:embed="rId5"/>
        <a:stretch>
          <a:fillRect/>
        </a:stretch>
      </xdr:blipFill>
      <xdr:spPr>
        <a:xfrm>
          <a:off x="0" y="0"/>
          <a:ext cx="2390775" cy="2562225"/>
        </a:xfrm>
        <a:prstGeom prst="rect">
          <a:avLst/>
        </a:prstGeom>
      </xdr:spPr>
    </xdr:pic>
  </etc:cellImage>
  <etc:cellImage>
    <xdr:pic>
      <xdr:nvPicPr>
        <xdr:cNvPr id="51" name="ID_E395BA928F1B45F498CFBFF90BA49F3D" descr="upload_post_object_v2_1436385384"/>
        <xdr:cNvPicPr/>
      </xdr:nvPicPr>
      <xdr:blipFill>
        <a:blip r:embed="rId6"/>
        <a:stretch>
          <a:fillRect/>
        </a:stretch>
      </xdr:blipFill>
      <xdr:spPr>
        <a:xfrm>
          <a:off x="0" y="0"/>
          <a:ext cx="2647950" cy="1981200"/>
        </a:xfrm>
        <a:prstGeom prst="rect">
          <a:avLst/>
        </a:prstGeom>
      </xdr:spPr>
    </xdr:pic>
  </etc:cellImage>
  <etc:cellImage>
    <xdr:pic>
      <xdr:nvPicPr>
        <xdr:cNvPr id="55" name="ID_0F440C6C8D294005A95D5B4038578291" descr="upload_post_object_v2_552169092"/>
        <xdr:cNvPicPr/>
      </xdr:nvPicPr>
      <xdr:blipFill>
        <a:blip r:embed="rId7"/>
        <a:stretch>
          <a:fillRect/>
        </a:stretch>
      </xdr:blipFill>
      <xdr:spPr>
        <a:xfrm>
          <a:off x="0" y="0"/>
          <a:ext cx="3190875" cy="2390775"/>
        </a:xfrm>
        <a:prstGeom prst="rect">
          <a:avLst/>
        </a:prstGeom>
      </xdr:spPr>
    </xdr:pic>
  </etc:cellImage>
  <etc:cellImage>
    <xdr:pic>
      <xdr:nvPicPr>
        <xdr:cNvPr id="56" name="ID_5D3EBCB7FCB84364AFA25A9370F95F47" descr="upload_post_object_v2_2502414340"/>
        <xdr:cNvPicPr/>
      </xdr:nvPicPr>
      <xdr:blipFill>
        <a:blip r:embed="rId8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57" name="ID_E313C5FC8CAE417D868E3E184E6DF903" descr="upload_post_object_v2_2285910115"/>
        <xdr:cNvPicPr/>
      </xdr:nvPicPr>
      <xdr:blipFill>
        <a:blip r:embed="rId9"/>
        <a:stretch>
          <a:fillRect/>
        </a:stretch>
      </xdr:blipFill>
      <xdr:spPr>
        <a:xfrm>
          <a:off x="0" y="0"/>
          <a:ext cx="9144000" cy="6854825"/>
        </a:xfrm>
        <a:prstGeom prst="rect">
          <a:avLst/>
        </a:prstGeom>
      </xdr:spPr>
    </xdr:pic>
  </etc:cellImage>
  <etc:cellImage>
    <xdr:pic>
      <xdr:nvPicPr>
        <xdr:cNvPr id="58" name="ID_C772F899843C4329A92194D89884260A" descr="upload_post_object_v2_546932872"/>
        <xdr:cNvPicPr/>
      </xdr:nvPicPr>
      <xdr:blipFill>
        <a:blip r:embed="rId10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" name="ID_DA42967543334A2D97C5DC0BE9A7E939" descr="E545C065C5E146E185ACFA3F61EB72F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620240" y="3054350"/>
          <a:ext cx="4391660" cy="2470150"/>
        </a:xfrm>
        <a:prstGeom prst="rect">
          <a:avLst/>
        </a:prstGeom>
      </xdr:spPr>
    </xdr:pic>
  </etc:cellImage>
  <etc:cellImage>
    <xdr:pic>
      <xdr:nvPicPr>
        <xdr:cNvPr id="3" name="ID_3FF78AB4740F4B33ACA9413DE94A945E" descr="8F9F4C2B9C7546899611A6295F94DFA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824845" y="13985240"/>
          <a:ext cx="3929380" cy="5239385"/>
        </a:xfrm>
        <a:prstGeom prst="rect">
          <a:avLst/>
        </a:prstGeom>
      </xdr:spPr>
    </xdr:pic>
  </etc:cellImage>
  <etc:cellImage>
    <xdr:pic>
      <xdr:nvPicPr>
        <xdr:cNvPr id="4" name="ID_2867DDB85C884CC6B002BD39FD3CA9FE" descr="玻璃文件橱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03890" y="14832965"/>
          <a:ext cx="4664710" cy="6220460"/>
        </a:xfrm>
        <a:prstGeom prst="rect">
          <a:avLst/>
        </a:prstGeom>
      </xdr:spPr>
    </xdr:pic>
  </etc:cellImage>
  <etc:cellImage>
    <xdr:pic>
      <xdr:nvPicPr>
        <xdr:cNvPr id="5" name="ID_FE5DE3480DF94A609459EC674F327816" descr="密集橱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832465" y="16242665"/>
          <a:ext cx="5350510" cy="7134860"/>
        </a:xfrm>
        <a:prstGeom prst="rect">
          <a:avLst/>
        </a:prstGeom>
      </xdr:spPr>
    </xdr:pic>
  </etc:cellImage>
  <etc:cellImage>
    <xdr:pic>
      <xdr:nvPicPr>
        <xdr:cNvPr id="6" name="ID_F15BD8A623A748ECA52508EB1E756696" descr="档案橱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791825" y="21405850"/>
          <a:ext cx="7543800" cy="10058400"/>
        </a:xfrm>
        <a:prstGeom prst="rect">
          <a:avLst/>
        </a:prstGeom>
      </xdr:spPr>
    </xdr:pic>
  </etc:cellImage>
  <etc:cellImage>
    <xdr:pic>
      <xdr:nvPicPr>
        <xdr:cNvPr id="7" name="ID_5D77E32400B84574AA33220996DE7A64" descr="双面文件柜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791825" y="22501225"/>
          <a:ext cx="7543800" cy="10058400"/>
        </a:xfrm>
        <a:prstGeom prst="rect">
          <a:avLst/>
        </a:prstGeom>
      </xdr:spPr>
    </xdr:pic>
  </etc:cellImage>
  <etc:cellImage>
    <xdr:pic>
      <xdr:nvPicPr>
        <xdr:cNvPr id="8" name="ID_10A5D199D85E488A9F450BA0967B24B4" descr="密集橱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791825" y="25130125"/>
          <a:ext cx="754380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<sst xmlns="http://schemas.openxmlformats.org/spreadsheetml/2006/main" count="533" uniqueCount="68">
  <si>
    <t>拟调剂固定资产明细(2025年第5批）</t>
  </si>
  <si>
    <t>序号</t>
  </si>
  <si>
    <t>部门（学院）</t>
  </si>
  <si>
    <t>使用科室（实验室）</t>
  </si>
  <si>
    <t>资产名称</t>
  </si>
  <si>
    <t>资产编号</t>
  </si>
  <si>
    <t>总价</t>
  </si>
  <si>
    <t>使用人</t>
  </si>
  <si>
    <t>资产状态</t>
  </si>
  <si>
    <t>品牌</t>
  </si>
  <si>
    <t>型号</t>
  </si>
  <si>
    <t>联系电话</t>
  </si>
  <si>
    <t>图片展示</t>
  </si>
  <si>
    <t>(235)医学检验学院</t>
  </si>
  <si>
    <t>医学检验实验室</t>
  </si>
  <si>
    <t>恒温核酸扩增检测分析仪</t>
  </si>
  <si>
    <t>20240516SB</t>
  </si>
  <si>
    <t>王贤玲</t>
  </si>
  <si>
    <t>在用</t>
  </si>
  <si>
    <t>IOGerm</t>
  </si>
  <si>
    <t>BG-Nova-X8</t>
  </si>
  <si>
    <t>20240515SB</t>
  </si>
  <si>
    <t>20240514SB</t>
  </si>
  <si>
    <t>全自动核酸提取仪-96</t>
  </si>
  <si>
    <t>20240512SB</t>
  </si>
  <si>
    <t>BG-Nege-96</t>
  </si>
  <si>
    <t>20240511SB</t>
  </si>
  <si>
    <t>维生素检测仪</t>
  </si>
  <si>
    <t>20180002SB</t>
  </si>
  <si>
    <t>天津兰标</t>
  </si>
  <si>
    <t>LK3000VI</t>
  </si>
  <si>
    <t>微波消解仪</t>
  </si>
  <si>
    <t>20180972SB</t>
  </si>
  <si>
    <t>CEM</t>
  </si>
  <si>
    <t>MARS6</t>
  </si>
  <si>
    <t>原子吸收分光光度计</t>
  </si>
  <si>
    <t>A3AFG</t>
  </si>
  <si>
    <t>原子荧光光谱仪</t>
  </si>
  <si>
    <t>PF6-3</t>
  </si>
  <si>
    <t>超声波清洗器</t>
  </si>
  <si>
    <t>SK-24E</t>
  </si>
  <si>
    <t>除湿机</t>
  </si>
  <si>
    <t>待报废</t>
  </si>
  <si>
    <t>HD-601A</t>
  </si>
  <si>
    <t>爱其投影机</t>
  </si>
  <si>
    <t>LC-XB3300</t>
  </si>
  <si>
    <t>高速冷冻离心机</t>
  </si>
  <si>
    <t>TGL-16G-A</t>
  </si>
  <si>
    <t>(116)资产管理处</t>
  </si>
  <si>
    <t>(11603)资产管理处资产信息科</t>
  </si>
  <si>
    <t>4层全钢货架</t>
  </si>
  <si>
    <t>20240487JU</t>
  </si>
  <si>
    <t>马骏</t>
  </si>
  <si>
    <t>国子</t>
  </si>
  <si>
    <t>长1500*宽600*高2000mm（四层）</t>
  </si>
  <si>
    <t>20240488JU</t>
  </si>
  <si>
    <t>(101)党委办公室（挂学院办公室牌子）</t>
  </si>
  <si>
    <t>档案室</t>
  </si>
  <si>
    <t>铁门文件橱</t>
  </si>
  <si>
    <t>颜冬英</t>
  </si>
  <si>
    <t>自定</t>
  </si>
  <si>
    <t>玻璃文件橱</t>
  </si>
  <si>
    <t>密集橱</t>
  </si>
  <si>
    <t>1900*850*720</t>
  </si>
  <si>
    <t>档案橱</t>
  </si>
  <si>
    <t>1900*850*360</t>
  </si>
  <si>
    <t>双面文件柜</t>
  </si>
  <si>
    <t>单面文件柜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</si>
</sst>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sz val="11"/>
      <name val="宋体"/>
      <charset val="134"/>
    </font>
    <font>
      <b/>
      <sz val="20"/>
      <name val="宋体"/>
      <charset val="134"/>
    </font>
    <font>
      <b/>
      <sz val="25"/>
      <name val="宋体"/>
      <charset val="134"/>
    </font>
    <font>
      <b/>
      <sz val="11"/>
      <color rgb="FF000000"/>
      <name val="宋体"/>
      <charset val="134"/>
    </font>
    <font>
      <b/>
      <sz val="11"/>
      <name val="宋体"/>
      <charset val="134"/>
    </font>
    <font>
      <sz val="11"/>
      <color rgb="FF000000"/>
      <name val="宋体"/>
      <charset val="134"/>
    </font>
    <font>
      <sz val="11"/>
      <color indexed="8"/>
      <name val="宋体"/>
      <charset val="134"/>
      <scheme val="minor"/>
    </font>
    <font>
      <sz val="11"/>
      <name val="5"/>
      <charset val="0"/>
    </font>
    <font>
      <b/>
      <sz val="14"/>
      <color rgb="FFFF0000"/>
      <name val="宋体"/>
      <charset val="134"/>
    </font>
    <font>
      <sz val="14"/>
      <name val="仿宋"/>
      <charset val="134"/>
    </font>
    <font>
      <sz val="11"/>
      <color rgb="FF000000"/>
      <name val="等线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3" applyNumberFormat="0" applyFill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5" applyNumberFormat="0" applyAlignment="0" applyProtection="0">
      <alignment vertical="center"/>
    </xf>
    <xf numFmtId="0" fontId="21" fillId="4" borderId="6" applyNumberFormat="0" applyAlignment="0" applyProtection="0">
      <alignment vertical="center"/>
    </xf>
    <xf numFmtId="0" fontId="22" fillId="4" borderId="5" applyNumberFormat="0" applyAlignment="0" applyProtection="0">
      <alignment vertical="center"/>
    </xf>
    <xf numFmtId="0" fontId="23" fillId="5" borderId="7" applyNumberFormat="0" applyAlignment="0" applyProtection="0">
      <alignment vertical="center"/>
    </xf>
    <xf numFmtId="0" fontId="24" fillId="0" borderId="8" applyNumberFormat="0" applyFill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1" fillId="0" borderId="1">
      <alignment vertical="center"/>
    </xf>
  </cellStyleXfs>
  <cellXfs count="26">
    <xf numFmtId="0" fontId="0" fillId="0" borderId="0" xfId="0">
      <alignment vertical="center"/>
    </xf>
    <xf numFmtId="0" fontId="1" fillId="0" borderId="0" xfId="0" applyNumberFormat="1" applyFont="1" applyFill="1" applyBorder="1" applyAlignment="1" applyProtection="1">
      <alignment vertical="center"/>
    </xf>
    <xf numFmtId="0" fontId="1" fillId="0" borderId="0" xfId="0" applyNumberFormat="1" applyFont="1" applyFill="1" applyBorder="1" applyAlignment="1" applyProtection="1">
      <alignment horizontal="left" vertical="center"/>
    </xf>
    <xf numFmtId="0" fontId="0" fillId="0" borderId="0" xfId="0" applyFill="1">
      <alignment vertical="center"/>
    </xf>
    <xf numFmtId="0" fontId="2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4" fillId="0" borderId="1" xfId="0" applyNumberFormat="1" applyFont="1" applyFill="1" applyBorder="1" applyAlignment="1" applyProtection="1">
      <alignment horizontal="center" vertical="center"/>
    </xf>
    <xf numFmtId="0" fontId="5" fillId="0" borderId="1" xfId="0" applyNumberFormat="1" applyFont="1" applyFill="1" applyBorder="1" applyAlignment="1" applyProtection="1">
      <alignment horizontal="center" vertical="center"/>
    </xf>
    <xf numFmtId="0" fontId="1" fillId="0" borderId="1" xfId="49" applyNumberFormat="1" applyFont="1" applyFill="1" applyBorder="1" applyAlignment="1" applyProtection="1">
      <alignment horizontal="center" vertical="center"/>
    </xf>
    <xf numFmtId="0" fontId="6" fillId="0" borderId="1" xfId="49" applyNumberFormat="1" applyFont="1" applyFill="1" applyBorder="1" applyAlignment="1" applyProtection="1">
      <alignment horizontal="left" vertical="center"/>
    </xf>
    <xf numFmtId="0" fontId="1" fillId="0" borderId="1" xfId="49" applyNumberFormat="1" applyFont="1" applyFill="1" applyBorder="1" applyAlignment="1" applyProtection="1">
      <alignment horizontal="right" vertical="center"/>
    </xf>
    <xf numFmtId="0" fontId="1" fillId="0" borderId="1" xfId="0" applyNumberFormat="1" applyFont="1" applyFill="1" applyBorder="1" applyAlignment="1" applyProtection="1">
      <alignment horizontal="center" vertical="center"/>
    </xf>
    <xf numFmtId="0" fontId="6" fillId="0" borderId="1" xfId="0" applyNumberFormat="1" applyFont="1" applyFill="1" applyBorder="1" applyAlignment="1" applyProtection="1">
      <alignment horizontal="left" vertical="center"/>
    </xf>
    <xf numFmtId="0" fontId="1" fillId="0" borderId="1" xfId="0" applyNumberFormat="1" applyFont="1" applyFill="1" applyBorder="1" applyAlignment="1" applyProtection="1">
      <alignment horizontal="right" vertical="center"/>
    </xf>
    <xf numFmtId="0" fontId="1" fillId="0" borderId="1" xfId="0" applyNumberFormat="1" applyFont="1" applyFill="1" applyBorder="1" applyAlignment="1" applyProtection="1">
      <alignment vertical="center"/>
    </xf>
    <xf numFmtId="0" fontId="6" fillId="0" borderId="1" xfId="0" applyNumberFormat="1" applyFont="1" applyFill="1" applyBorder="1" applyAlignment="1" applyProtection="1">
      <alignment vertical="center"/>
    </xf>
    <xf numFmtId="0" fontId="7" fillId="0" borderId="1" xfId="0" applyFont="1" applyFill="1" applyBorder="1" applyAlignment="1">
      <alignment vertical="center"/>
    </xf>
    <xf numFmtId="2" fontId="8" fillId="0" borderId="1" xfId="0" applyNumberFormat="1" applyFont="1" applyFill="1" applyBorder="1" applyAlignment="1">
      <alignment horizontal="right" vertical="center" wrapText="1"/>
    </xf>
    <xf numFmtId="0" fontId="6" fillId="0" borderId="1" xfId="0" applyNumberFormat="1" applyFont="1" applyFill="1" applyBorder="1" applyAlignment="1" applyProtection="1">
      <alignment horizontal="center" vertical="center"/>
    </xf>
    <xf numFmtId="0" fontId="6" fillId="0" borderId="1" xfId="0" applyFont="1" applyFill="1" applyBorder="1" applyAlignment="1">
      <alignment vertical="center"/>
    </xf>
    <xf numFmtId="0" fontId="9" fillId="0" borderId="0" xfId="0" applyNumberFormat="1" applyFont="1" applyFill="1" applyBorder="1" applyAlignment="1" applyProtection="1">
      <alignment vertical="center"/>
    </xf>
    <xf numFmtId="0" fontId="1" fillId="0" borderId="1" xfId="49" applyNumberFormat="1" applyFont="1" applyFill="1" applyBorder="1" applyAlignment="1" applyProtection="1">
      <alignment horizontal="left" vertical="center"/>
    </xf>
    <xf numFmtId="0" fontId="1" fillId="0" borderId="1" xfId="0" applyNumberFormat="1" applyFont="1" applyFill="1" applyBorder="1" applyAlignment="1" applyProtection="1">
      <alignment horizontal="left" vertical="center"/>
    </xf>
    <xf numFmtId="0" fontId="10" fillId="0" borderId="1" xfId="0" applyFont="1" applyFill="1" applyBorder="1" applyAlignment="1">
      <alignment horizontal="justify" vertical="center"/>
    </xf>
    <xf numFmtId="0" fontId="11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Border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jpeg"/><Relationship Id="rId3" Type="http://schemas.openxmlformats.org/officeDocument/2006/relationships/image" Target="media/image3.png"/><Relationship Id="rId2" Type="http://schemas.openxmlformats.org/officeDocument/2006/relationships/image" Target="media/image2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>
    <pageSetUpPr fitToPage="1"/>
  </sheetPr>
  <dimension ref="A1:L75"/>
  <sheetViews>
    <sheetView tabSelected="1" topLeftCell="A45" workbookViewId="0">
      <selection activeCell="C52" sqref="C52"/>
    </sheetView>
  </sheetViews>
  <sheetFormatPr defaultColWidth="9" defaultRowHeight="13.5"/>
  <cols>
    <col min="1" max="1" width="5.375" style="3" customWidth="1"/>
    <col min="2" max="2" width="18.5" style="3" customWidth="1"/>
    <col min="3" max="3" width="20.375" style="3" customWidth="1"/>
    <col min="4" max="4" width="23.375" style="3" customWidth="1"/>
    <col min="5" max="5" width="12.625" style="3" customWidth="1"/>
    <col min="6" max="6" width="10" style="3" customWidth="1"/>
    <col min="7" max="7" width="7.375" style="3" customWidth="1"/>
    <col min="8" max="8" width="9.375" style="3" customWidth="1"/>
    <col min="9" max="9" width="14.75" style="3" customWidth="1"/>
    <col min="10" max="10" width="16" style="3" customWidth="1"/>
    <col min="11" max="11" width="12.625" style="3" customWidth="1"/>
    <col min="12" max="12" width="25" style="3" customWidth="1"/>
    <col min="13" max="16384" width="9" style="3"/>
  </cols>
  <sheetData>
    <row r="1" s="1" customFormat="1" ht="60" customHeight="1" spans="1:12">
      <c r="A1" s="4"/>
      <c r="B1" s="5" t="s">
        <v>0</v>
      </c>
      <c r="C1" s="5"/>
      <c r="D1" s="5"/>
      <c r="E1" s="5"/>
      <c r="F1" s="5"/>
      <c r="G1" s="5"/>
      <c r="H1" s="5"/>
      <c r="I1" s="5"/>
      <c r="J1" s="5"/>
      <c r="K1" s="5"/>
      <c r="L1" s="20"/>
    </row>
    <row r="2" s="1" customFormat="1" ht="41.25" customHeight="1" spans="1:12">
      <c r="A2" s="6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7" t="s">
        <v>6</v>
      </c>
      <c r="G2" s="7" t="s">
        <v>7</v>
      </c>
      <c r="H2" s="7" t="s">
        <v>8</v>
      </c>
      <c r="I2" s="7" t="s">
        <v>9</v>
      </c>
      <c r="J2" s="7" t="s">
        <v>10</v>
      </c>
      <c r="K2" s="6" t="s">
        <v>11</v>
      </c>
      <c r="L2" s="7" t="s">
        <v>12</v>
      </c>
    </row>
    <row r="3" s="2" customFormat="1" ht="30.75" customHeight="1" spans="1:12">
      <c r="A3" s="8">
        <v>1</v>
      </c>
      <c r="B3" s="9" t="s">
        <v>13</v>
      </c>
      <c r="C3" s="9" t="s">
        <v>14</v>
      </c>
      <c r="D3" s="9" t="s">
        <v>15</v>
      </c>
      <c r="E3" s="9" t="s">
        <v>16</v>
      </c>
      <c r="F3" s="10">
        <v>550000</v>
      </c>
      <c r="G3" s="9" t="s">
        <v>17</v>
      </c>
      <c r="H3" s="9" t="s">
        <v>18</v>
      </c>
      <c r="I3" s="9" t="s">
        <v>19</v>
      </c>
      <c r="J3" s="21" t="s">
        <v>20</v>
      </c>
      <c r="K3" s="21">
        <v>15550682530</v>
      </c>
      <c r="L3" s="21" t="str">
        <f>_xlfn.DISPIMG("ID_A2340DA09B9B42A69305808A0AE5E6C8",1)</f>
        <v>=DISPIMG("ID_A2340DA09B9B42A69305808A0AE5E6C8",1)</v>
      </c>
    </row>
    <row r="4" s="2" customFormat="1" ht="39" customHeight="1" spans="1:12">
      <c r="A4" s="11">
        <v>2</v>
      </c>
      <c r="B4" s="9" t="s">
        <v>13</v>
      </c>
      <c r="C4" s="9" t="s">
        <v>14</v>
      </c>
      <c r="D4" s="9" t="s">
        <v>15</v>
      </c>
      <c r="E4" s="12" t="s">
        <v>21</v>
      </c>
      <c r="F4" s="10">
        <v>550000</v>
      </c>
      <c r="G4" s="9" t="s">
        <v>17</v>
      </c>
      <c r="H4" s="9" t="s">
        <v>18</v>
      </c>
      <c r="I4" s="9" t="s">
        <v>19</v>
      </c>
      <c r="J4" s="21" t="s">
        <v>20</v>
      </c>
      <c r="K4" s="21">
        <v>15550682530</v>
      </c>
      <c r="L4" s="21"/>
    </row>
    <row r="5" s="2" customFormat="1" ht="42.75" customHeight="1" spans="1:12">
      <c r="A5" s="8">
        <v>3</v>
      </c>
      <c r="B5" s="9" t="s">
        <v>13</v>
      </c>
      <c r="C5" s="9" t="s">
        <v>14</v>
      </c>
      <c r="D5" s="9" t="s">
        <v>15</v>
      </c>
      <c r="E5" s="12" t="s">
        <v>22</v>
      </c>
      <c r="F5" s="10">
        <v>550000</v>
      </c>
      <c r="G5" s="9" t="s">
        <v>17</v>
      </c>
      <c r="H5" s="9" t="s">
        <v>18</v>
      </c>
      <c r="I5" s="9" t="s">
        <v>19</v>
      </c>
      <c r="J5" s="21" t="s">
        <v>20</v>
      </c>
      <c r="K5" s="21">
        <v>15550682530</v>
      </c>
      <c r="L5" s="21"/>
    </row>
    <row r="6" s="2" customFormat="1" ht="35.25" customHeight="1" spans="1:12">
      <c r="A6" s="11">
        <v>4</v>
      </c>
      <c r="B6" s="9" t="s">
        <v>13</v>
      </c>
      <c r="C6" s="9" t="s">
        <v>14</v>
      </c>
      <c r="D6" s="12" t="s">
        <v>23</v>
      </c>
      <c r="E6" s="12" t="s">
        <v>24</v>
      </c>
      <c r="F6" s="13">
        <v>70000</v>
      </c>
      <c r="G6" s="9" t="s">
        <v>17</v>
      </c>
      <c r="H6" s="9" t="s">
        <v>18</v>
      </c>
      <c r="I6" s="9" t="s">
        <v>19</v>
      </c>
      <c r="J6" s="12" t="s">
        <v>25</v>
      </c>
      <c r="K6" s="21">
        <v>15550682530</v>
      </c>
      <c r="L6" s="22" t="str">
        <f>_xlfn.DISPIMG("ID_FF5EBAA07BC442DD92DA6109E1D0D45E",1)</f>
        <v>=DISPIMG("ID_FF5EBAA07BC442DD92DA6109E1D0D45E",1)</v>
      </c>
    </row>
    <row r="7" s="2" customFormat="1" ht="48" customHeight="1" spans="1:12">
      <c r="A7" s="8">
        <v>5</v>
      </c>
      <c r="B7" s="9" t="s">
        <v>13</v>
      </c>
      <c r="C7" s="9" t="s">
        <v>14</v>
      </c>
      <c r="D7" s="12" t="s">
        <v>23</v>
      </c>
      <c r="E7" s="12" t="s">
        <v>26</v>
      </c>
      <c r="F7" s="13">
        <v>70000</v>
      </c>
      <c r="G7" s="9" t="s">
        <v>17</v>
      </c>
      <c r="H7" s="9" t="s">
        <v>18</v>
      </c>
      <c r="I7" s="9" t="s">
        <v>19</v>
      </c>
      <c r="J7" s="12" t="s">
        <v>25</v>
      </c>
      <c r="K7" s="21">
        <v>15550682530</v>
      </c>
      <c r="L7" s="22"/>
    </row>
    <row r="8" s="2" customFormat="1" ht="68.45" customHeight="1" spans="1:12">
      <c r="A8" s="11">
        <v>6</v>
      </c>
      <c r="B8" s="9" t="s">
        <v>13</v>
      </c>
      <c r="C8" s="9" t="s">
        <v>14</v>
      </c>
      <c r="D8" s="12" t="s">
        <v>27</v>
      </c>
      <c r="E8" s="12" t="s">
        <v>28</v>
      </c>
      <c r="F8" s="13">
        <v>174201</v>
      </c>
      <c r="G8" s="9" t="s">
        <v>17</v>
      </c>
      <c r="H8" s="9" t="s">
        <v>18</v>
      </c>
      <c r="I8" s="12" t="s">
        <v>29</v>
      </c>
      <c r="J8" s="23" t="s">
        <v>30</v>
      </c>
      <c r="K8" s="21">
        <v>15550682530</v>
      </c>
      <c r="L8" s="22" t="str">
        <f>_xlfn.DISPIMG("ID_38A866D4AC6245C3BD96A23C5A243E13",1)</f>
        <v>=DISPIMG("ID_38A866D4AC6245C3BD96A23C5A243E13",1)</v>
      </c>
    </row>
    <row r="9" s="1" customFormat="1" ht="85.3" customHeight="1" spans="1:12">
      <c r="A9" s="8">
        <v>7</v>
      </c>
      <c r="B9" s="9" t="s">
        <v>13</v>
      </c>
      <c r="C9" s="9" t="s">
        <v>14</v>
      </c>
      <c r="D9" s="14" t="s">
        <v>31</v>
      </c>
      <c r="E9" s="14" t="s">
        <v>32</v>
      </c>
      <c r="F9" s="13">
        <v>200000</v>
      </c>
      <c r="G9" s="9" t="s">
        <v>17</v>
      </c>
      <c r="H9" s="9" t="s">
        <v>18</v>
      </c>
      <c r="I9" s="14" t="s">
        <v>33</v>
      </c>
      <c r="J9" s="14" t="s">
        <v>34</v>
      </c>
      <c r="K9" s="21">
        <v>15550682530</v>
      </c>
      <c r="L9" s="14" t="str">
        <f>_xlfn.DISPIMG("ID_0C7F732DDDB74C9D844DB695F143DDF8",1)</f>
        <v>=DISPIMG("ID_0C7F732DDDB74C9D844DB695F143DDF8",1)</v>
      </c>
    </row>
    <row r="10" s="1" customFormat="1" ht="75.95" customHeight="1" spans="1:12">
      <c r="A10" s="11">
        <v>8</v>
      </c>
      <c r="B10" s="9" t="s">
        <v>13</v>
      </c>
      <c r="C10" s="9" t="s">
        <v>14</v>
      </c>
      <c r="D10" s="14" t="s">
        <v>35</v>
      </c>
      <c r="E10" s="14">
        <v>2014106701</v>
      </c>
      <c r="F10" s="13">
        <v>177300</v>
      </c>
      <c r="G10" s="9" t="s">
        <v>17</v>
      </c>
      <c r="H10" s="9" t="s">
        <v>18</v>
      </c>
      <c r="I10" s="14" t="s">
        <v>36</v>
      </c>
      <c r="J10" s="14" t="s">
        <v>36</v>
      </c>
      <c r="K10" s="21">
        <v>15550682530</v>
      </c>
      <c r="L10" s="14" t="str">
        <f>_xlfn.DISPIMG("ID_E395BA928F1B45F498CFBFF90BA49F3D",1)</f>
        <v>=DISPIMG("ID_E395BA928F1B45F498CFBFF90BA49F3D",1)</v>
      </c>
    </row>
    <row r="11" s="1" customFormat="1" ht="87.2" customHeight="1" spans="1:12">
      <c r="A11" s="8">
        <v>9</v>
      </c>
      <c r="B11" s="9" t="s">
        <v>13</v>
      </c>
      <c r="C11" s="9" t="s">
        <v>14</v>
      </c>
      <c r="D11" s="15" t="s">
        <v>37</v>
      </c>
      <c r="E11" s="14">
        <v>2014107001</v>
      </c>
      <c r="F11" s="13">
        <v>175700</v>
      </c>
      <c r="G11" s="9" t="s">
        <v>17</v>
      </c>
      <c r="H11" s="9" t="s">
        <v>18</v>
      </c>
      <c r="I11" s="14" t="s">
        <v>38</v>
      </c>
      <c r="J11" s="14" t="s">
        <v>38</v>
      </c>
      <c r="K11" s="21">
        <v>15550682530</v>
      </c>
      <c r="L11" s="14" t="str">
        <f>_xlfn.DISPIMG("ID_0F440C6C8D294005A95D5B4038578291",1)</f>
        <v>=DISPIMG("ID_0F440C6C8D294005A95D5B4038578291",1)</v>
      </c>
    </row>
    <row r="12" s="1" customFormat="1" ht="85.3" customHeight="1" spans="1:12">
      <c r="A12" s="11">
        <v>10</v>
      </c>
      <c r="B12" s="9" t="s">
        <v>13</v>
      </c>
      <c r="C12" s="9" t="s">
        <v>14</v>
      </c>
      <c r="D12" s="15" t="s">
        <v>39</v>
      </c>
      <c r="E12" s="14">
        <v>2010388800</v>
      </c>
      <c r="F12" s="13">
        <v>19000</v>
      </c>
      <c r="G12" s="9" t="s">
        <v>17</v>
      </c>
      <c r="H12" s="9" t="s">
        <v>18</v>
      </c>
      <c r="I12" s="14" t="s">
        <v>40</v>
      </c>
      <c r="J12" s="14" t="s">
        <v>40</v>
      </c>
      <c r="K12" s="21">
        <v>15550682530</v>
      </c>
      <c r="L12" s="14" t="str">
        <f>_xlfn.DISPIMG("ID_DC9C83E9328D463AB35CBD42BAC655D8",1)</f>
        <v>=DISPIMG("ID_DC9C83E9328D463AB35CBD42BAC655D8",1)</v>
      </c>
    </row>
    <row r="13" s="1" customFormat="1" ht="64.7" customHeight="1" spans="1:12">
      <c r="A13" s="8">
        <v>11</v>
      </c>
      <c r="B13" s="9" t="s">
        <v>13</v>
      </c>
      <c r="C13" s="9" t="s">
        <v>14</v>
      </c>
      <c r="D13" s="14" t="s">
        <v>41</v>
      </c>
      <c r="E13" s="14">
        <v>2013594400</v>
      </c>
      <c r="F13" s="13">
        <v>2350</v>
      </c>
      <c r="G13" s="9" t="s">
        <v>17</v>
      </c>
      <c r="H13" s="9" t="s">
        <v>42</v>
      </c>
      <c r="I13" s="14" t="s">
        <v>43</v>
      </c>
      <c r="J13" s="14" t="s">
        <v>43</v>
      </c>
      <c r="K13" s="21">
        <v>15550682530</v>
      </c>
      <c r="L13" s="14" t="str">
        <f>_xlfn.DISPIMG("ID_5D3EBCB7FCB84364AFA25A9370F95F47",1)</f>
        <v>=DISPIMG("ID_5D3EBCB7FCB84364AFA25A9370F95F47",1)</v>
      </c>
    </row>
    <row r="14" s="1" customFormat="1" ht="68.45" customHeight="1" spans="1:12">
      <c r="A14" s="11">
        <v>12</v>
      </c>
      <c r="B14" s="9" t="s">
        <v>13</v>
      </c>
      <c r="C14" s="9" t="s">
        <v>14</v>
      </c>
      <c r="D14" s="14" t="s">
        <v>41</v>
      </c>
      <c r="E14" s="14">
        <v>2013594500</v>
      </c>
      <c r="F14" s="13">
        <v>2350</v>
      </c>
      <c r="G14" s="9" t="s">
        <v>17</v>
      </c>
      <c r="H14" s="15" t="s">
        <v>42</v>
      </c>
      <c r="I14" s="14" t="s">
        <v>43</v>
      </c>
      <c r="J14" s="14" t="s">
        <v>43</v>
      </c>
      <c r="K14" s="21">
        <v>15550682530</v>
      </c>
      <c r="L14" s="14"/>
    </row>
    <row r="15" s="1" customFormat="1" ht="90" customHeight="1" spans="1:12">
      <c r="A15" s="8">
        <v>13</v>
      </c>
      <c r="B15" s="9" t="s">
        <v>13</v>
      </c>
      <c r="C15" s="9" t="s">
        <v>14</v>
      </c>
      <c r="D15" s="15" t="s">
        <v>44</v>
      </c>
      <c r="E15" s="14">
        <v>2009126200</v>
      </c>
      <c r="F15" s="13">
        <v>11880</v>
      </c>
      <c r="G15" s="15" t="s">
        <v>17</v>
      </c>
      <c r="H15" s="15" t="s">
        <v>42</v>
      </c>
      <c r="I15" s="15" t="s">
        <v>45</v>
      </c>
      <c r="J15" s="14" t="s">
        <v>45</v>
      </c>
      <c r="K15" s="22">
        <v>15550682530</v>
      </c>
      <c r="L15" s="14" t="str">
        <f>_xlfn.DISPIMG("ID_E313C5FC8CAE417D868E3E184E6DF903",1)</f>
        <v>=DISPIMG("ID_E313C5FC8CAE417D868E3E184E6DF903",1)</v>
      </c>
    </row>
    <row r="16" s="1" customFormat="1" ht="91.9" customHeight="1" spans="1:12">
      <c r="A16" s="11">
        <v>14</v>
      </c>
      <c r="B16" s="9" t="s">
        <v>13</v>
      </c>
      <c r="C16" s="9" t="s">
        <v>14</v>
      </c>
      <c r="D16" s="15" t="s">
        <v>46</v>
      </c>
      <c r="E16" s="14">
        <v>2007167200</v>
      </c>
      <c r="F16" s="14">
        <v>15455</v>
      </c>
      <c r="G16" s="15" t="s">
        <v>17</v>
      </c>
      <c r="H16" s="15" t="s">
        <v>42</v>
      </c>
      <c r="I16" s="15" t="s">
        <v>47</v>
      </c>
      <c r="J16" s="15" t="s">
        <v>47</v>
      </c>
      <c r="K16" s="22">
        <v>15550682530</v>
      </c>
      <c r="L16" s="14" t="str">
        <f>_xlfn.DISPIMG("ID_C772F899843C4329A92194D89884260A",1)</f>
        <v>=DISPIMG("ID_C772F899843C4329A92194D89884260A",1)</v>
      </c>
    </row>
    <row r="17" s="1" customFormat="1" ht="42" customHeight="1" spans="1:12">
      <c r="A17" s="8">
        <v>15</v>
      </c>
      <c r="B17" s="16" t="s">
        <v>48</v>
      </c>
      <c r="C17" s="16" t="s">
        <v>49</v>
      </c>
      <c r="D17" s="16" t="s">
        <v>50</v>
      </c>
      <c r="E17" s="16" t="s">
        <v>51</v>
      </c>
      <c r="F17" s="17">
        <v>1600</v>
      </c>
      <c r="G17" s="18" t="s">
        <v>52</v>
      </c>
      <c r="H17" s="19" t="s">
        <v>18</v>
      </c>
      <c r="I17" s="16" t="s">
        <v>53</v>
      </c>
      <c r="J17" s="16" t="s">
        <v>54</v>
      </c>
      <c r="K17" s="24">
        <v>8462357</v>
      </c>
      <c r="L17" s="24" t="str">
        <f>_xlfn.DISPIMG("ID_DA42967543334A2D97C5DC0BE9A7E939",1)</f>
        <v>=DISPIMG("ID_DA42967543334A2D97C5DC0BE9A7E939",1)</v>
      </c>
    </row>
    <row r="18" s="1" customFormat="1" ht="42" customHeight="1" spans="1:12">
      <c r="A18" s="11">
        <v>16</v>
      </c>
      <c r="B18" s="16" t="s">
        <v>48</v>
      </c>
      <c r="C18" s="16" t="s">
        <v>49</v>
      </c>
      <c r="D18" s="16" t="s">
        <v>50</v>
      </c>
      <c r="E18" s="16" t="s">
        <v>55</v>
      </c>
      <c r="F18" s="17">
        <v>1600</v>
      </c>
      <c r="G18" s="18" t="s">
        <v>52</v>
      </c>
      <c r="H18" s="19" t="s">
        <v>18</v>
      </c>
      <c r="I18" s="16" t="s">
        <v>53</v>
      </c>
      <c r="J18" s="16" t="s">
        <v>54</v>
      </c>
      <c r="K18" s="24">
        <v>8462357</v>
      </c>
      <c r="L18" s="24"/>
    </row>
    <row r="19" ht="14.25" spans="1:12">
      <c r="A19" s="8">
        <v>17</v>
      </c>
      <c r="B19" s="16" t="s">
        <v>56</v>
      </c>
      <c r="C19" s="16" t="s">
        <v>57</v>
      </c>
      <c r="D19" s="16" t="s">
        <v>58</v>
      </c>
      <c r="E19" s="16">
        <v>2008544800</v>
      </c>
      <c r="F19" s="17">
        <v>570</v>
      </c>
      <c r="G19" s="18" t="s">
        <v>59</v>
      </c>
      <c r="H19" s="19" t="s">
        <v>42</v>
      </c>
      <c r="I19" s="16" t="s">
        <v>60</v>
      </c>
      <c r="J19" s="16" t="s">
        <v>60</v>
      </c>
      <c r="K19" s="24">
        <v>13780864191</v>
      </c>
      <c r="L19" s="25" t="str">
        <f>_xlfn.DISPIMG("ID_3FF78AB4740F4B33ACA9413DE94A945E",1)</f>
        <v>=DISPIMG("ID_3FF78AB4740F4B33ACA9413DE94A945E",1)</v>
      </c>
    </row>
    <row r="20" ht="14.25" spans="1:12">
      <c r="A20" s="11">
        <v>18</v>
      </c>
      <c r="B20" s="16" t="s">
        <v>56</v>
      </c>
      <c r="C20" s="16" t="s">
        <v>57</v>
      </c>
      <c r="D20" s="16" t="s">
        <v>58</v>
      </c>
      <c r="E20" s="16">
        <v>2008544900</v>
      </c>
      <c r="F20" s="17">
        <v>570</v>
      </c>
      <c r="G20" s="18" t="s">
        <v>59</v>
      </c>
      <c r="H20" s="19" t="s">
        <v>42</v>
      </c>
      <c r="I20" s="16" t="s">
        <v>60</v>
      </c>
      <c r="J20" s="16" t="s">
        <v>60</v>
      </c>
      <c r="K20" s="24">
        <v>13780864191</v>
      </c>
      <c r="L20" s="25"/>
    </row>
    <row r="21" ht="14.25" spans="1:12">
      <c r="A21" s="8">
        <v>19</v>
      </c>
      <c r="B21" s="16" t="s">
        <v>56</v>
      </c>
      <c r="C21" s="16" t="s">
        <v>57</v>
      </c>
      <c r="D21" s="16" t="s">
        <v>58</v>
      </c>
      <c r="E21" s="16">
        <v>2008545000</v>
      </c>
      <c r="F21" s="17">
        <v>570</v>
      </c>
      <c r="G21" s="18" t="s">
        <v>59</v>
      </c>
      <c r="H21" s="19" t="s">
        <v>42</v>
      </c>
      <c r="I21" s="16" t="s">
        <v>60</v>
      </c>
      <c r="J21" s="16" t="s">
        <v>60</v>
      </c>
      <c r="K21" s="24">
        <v>13780864191</v>
      </c>
      <c r="L21" s="25"/>
    </row>
    <row r="22" ht="14.25" spans="1:12">
      <c r="A22" s="11">
        <v>20</v>
      </c>
      <c r="B22" s="16" t="s">
        <v>56</v>
      </c>
      <c r="C22" s="16" t="s">
        <v>57</v>
      </c>
      <c r="D22" s="16" t="s">
        <v>58</v>
      </c>
      <c r="E22" s="16">
        <v>2008545100</v>
      </c>
      <c r="F22" s="17">
        <v>570</v>
      </c>
      <c r="G22" s="18" t="s">
        <v>59</v>
      </c>
      <c r="H22" s="19" t="s">
        <v>42</v>
      </c>
      <c r="I22" s="16" t="s">
        <v>60</v>
      </c>
      <c r="J22" s="16" t="s">
        <v>60</v>
      </c>
      <c r="K22" s="24">
        <v>13780864191</v>
      </c>
      <c r="L22" s="25"/>
    </row>
    <row r="23" ht="14.25" spans="1:12">
      <c r="A23" s="8">
        <v>21</v>
      </c>
      <c r="B23" s="16" t="s">
        <v>56</v>
      </c>
      <c r="C23" s="16" t="s">
        <v>57</v>
      </c>
      <c r="D23" s="16" t="s">
        <v>61</v>
      </c>
      <c r="E23" s="16">
        <v>2008563200</v>
      </c>
      <c r="F23" s="17">
        <v>560</v>
      </c>
      <c r="G23" s="18" t="s">
        <v>59</v>
      </c>
      <c r="H23" s="19" t="s">
        <v>42</v>
      </c>
      <c r="I23" s="16" t="s">
        <v>60</v>
      </c>
      <c r="J23" s="16" t="s">
        <v>60</v>
      </c>
      <c r="K23" s="24">
        <v>13780864191</v>
      </c>
      <c r="L23" s="25" t="str">
        <f>_xlfn.DISPIMG("ID_2867DDB85C884CC6B002BD39FD3CA9FE",1)</f>
        <v>=DISPIMG("ID_2867DDB85C884CC6B002BD39FD3CA9FE",1)</v>
      </c>
    </row>
    <row r="24" ht="14.25" spans="1:12">
      <c r="A24" s="11">
        <v>22</v>
      </c>
      <c r="B24" s="16" t="s">
        <v>56</v>
      </c>
      <c r="C24" s="16" t="s">
        <v>57</v>
      </c>
      <c r="D24" s="16" t="s">
        <v>61</v>
      </c>
      <c r="E24" s="16">
        <v>2008563300</v>
      </c>
      <c r="F24" s="17">
        <v>560</v>
      </c>
      <c r="G24" s="18" t="s">
        <v>59</v>
      </c>
      <c r="H24" s="19" t="s">
        <v>42</v>
      </c>
      <c r="I24" s="16" t="s">
        <v>60</v>
      </c>
      <c r="J24" s="16" t="s">
        <v>60</v>
      </c>
      <c r="K24" s="24">
        <v>13780864191</v>
      </c>
      <c r="L24" s="25"/>
    </row>
    <row r="25" ht="14.25" spans="1:12">
      <c r="A25" s="8">
        <v>23</v>
      </c>
      <c r="B25" s="16" t="s">
        <v>56</v>
      </c>
      <c r="C25" s="16" t="s">
        <v>57</v>
      </c>
      <c r="D25" s="16" t="s">
        <v>61</v>
      </c>
      <c r="E25" s="16">
        <v>2008563400</v>
      </c>
      <c r="F25" s="17">
        <v>560</v>
      </c>
      <c r="G25" s="18" t="s">
        <v>59</v>
      </c>
      <c r="H25" s="19" t="s">
        <v>42</v>
      </c>
      <c r="I25" s="16" t="s">
        <v>60</v>
      </c>
      <c r="J25" s="16" t="s">
        <v>60</v>
      </c>
      <c r="K25" s="24">
        <v>13780864191</v>
      </c>
      <c r="L25" s="25"/>
    </row>
    <row r="26" ht="14.25" spans="1:12">
      <c r="A26" s="11">
        <v>24</v>
      </c>
      <c r="B26" s="16" t="s">
        <v>56</v>
      </c>
      <c r="C26" s="16" t="s">
        <v>57</v>
      </c>
      <c r="D26" s="16" t="s">
        <v>61</v>
      </c>
      <c r="E26" s="16">
        <v>2008577800</v>
      </c>
      <c r="F26" s="17">
        <v>560</v>
      </c>
      <c r="G26" s="18" t="s">
        <v>59</v>
      </c>
      <c r="H26" s="19" t="s">
        <v>42</v>
      </c>
      <c r="I26" s="16" t="s">
        <v>60</v>
      </c>
      <c r="J26" s="16" t="s">
        <v>60</v>
      </c>
      <c r="K26" s="24">
        <v>13780864191</v>
      </c>
      <c r="L26" s="25"/>
    </row>
    <row r="27" ht="14.25" spans="1:12">
      <c r="A27" s="8">
        <v>25</v>
      </c>
      <c r="B27" s="16" t="s">
        <v>56</v>
      </c>
      <c r="C27" s="16" t="s">
        <v>57</v>
      </c>
      <c r="D27" s="16" t="s">
        <v>62</v>
      </c>
      <c r="E27" s="16">
        <v>2010568700</v>
      </c>
      <c r="F27" s="17">
        <v>1140</v>
      </c>
      <c r="G27" s="18" t="s">
        <v>59</v>
      </c>
      <c r="H27" s="19" t="s">
        <v>42</v>
      </c>
      <c r="I27" s="16" t="s">
        <v>63</v>
      </c>
      <c r="J27" s="16" t="s">
        <v>63</v>
      </c>
      <c r="K27" s="24">
        <v>13780864191</v>
      </c>
      <c r="L27" s="25" t="str">
        <f>_xlfn.DISPIMG("ID_FE5DE3480DF94A609459EC674F327816",1)</f>
        <v>=DISPIMG("ID_FE5DE3480DF94A609459EC674F327816",1)</v>
      </c>
    </row>
    <row r="28" ht="14.25" spans="1:12">
      <c r="A28" s="11">
        <v>26</v>
      </c>
      <c r="B28" s="16" t="s">
        <v>56</v>
      </c>
      <c r="C28" s="16" t="s">
        <v>57</v>
      </c>
      <c r="D28" s="16" t="s">
        <v>62</v>
      </c>
      <c r="E28" s="16">
        <v>2010569300</v>
      </c>
      <c r="F28" s="17">
        <v>1140</v>
      </c>
      <c r="G28" s="18" t="s">
        <v>59</v>
      </c>
      <c r="H28" s="19" t="s">
        <v>42</v>
      </c>
      <c r="I28" s="16" t="s">
        <v>63</v>
      </c>
      <c r="J28" s="16" t="s">
        <v>63</v>
      </c>
      <c r="K28" s="24">
        <v>13780864191</v>
      </c>
      <c r="L28" s="25"/>
    </row>
    <row r="29" ht="14.25" spans="1:12">
      <c r="A29" s="8">
        <v>27</v>
      </c>
      <c r="B29" s="16" t="s">
        <v>56</v>
      </c>
      <c r="C29" s="16" t="s">
        <v>57</v>
      </c>
      <c r="D29" s="16" t="s">
        <v>62</v>
      </c>
      <c r="E29" s="16">
        <v>2010569400</v>
      </c>
      <c r="F29" s="17">
        <v>1140</v>
      </c>
      <c r="G29" s="18" t="s">
        <v>59</v>
      </c>
      <c r="H29" s="19" t="s">
        <v>42</v>
      </c>
      <c r="I29" s="16" t="s">
        <v>63</v>
      </c>
      <c r="J29" s="16" t="s">
        <v>63</v>
      </c>
      <c r="K29" s="24">
        <v>13780864191</v>
      </c>
      <c r="L29" s="25"/>
    </row>
    <row r="30" ht="14.25" spans="1:12">
      <c r="A30" s="11">
        <v>28</v>
      </c>
      <c r="B30" s="16" t="s">
        <v>56</v>
      </c>
      <c r="C30" s="16" t="s">
        <v>57</v>
      </c>
      <c r="D30" s="16" t="s">
        <v>62</v>
      </c>
      <c r="E30" s="16">
        <v>2010569500</v>
      </c>
      <c r="F30" s="17">
        <v>1140</v>
      </c>
      <c r="G30" s="18" t="s">
        <v>59</v>
      </c>
      <c r="H30" s="19" t="s">
        <v>42</v>
      </c>
      <c r="I30" s="16" t="s">
        <v>63</v>
      </c>
      <c r="J30" s="16" t="s">
        <v>63</v>
      </c>
      <c r="K30" s="24">
        <v>13780864191</v>
      </c>
      <c r="L30" s="25"/>
    </row>
    <row r="31" ht="14.25" spans="1:12">
      <c r="A31" s="8">
        <v>29</v>
      </c>
      <c r="B31" s="16" t="s">
        <v>56</v>
      </c>
      <c r="C31" s="16" t="s">
        <v>57</v>
      </c>
      <c r="D31" s="16" t="s">
        <v>62</v>
      </c>
      <c r="E31" s="16">
        <v>2010569600</v>
      </c>
      <c r="F31" s="17">
        <v>1140</v>
      </c>
      <c r="G31" s="18" t="s">
        <v>59</v>
      </c>
      <c r="H31" s="19" t="s">
        <v>42</v>
      </c>
      <c r="I31" s="16" t="s">
        <v>63</v>
      </c>
      <c r="J31" s="16" t="s">
        <v>63</v>
      </c>
      <c r="K31" s="24">
        <v>13780864191</v>
      </c>
      <c r="L31" s="25"/>
    </row>
    <row r="32" ht="14.25" spans="1:12">
      <c r="A32" s="11">
        <v>30</v>
      </c>
      <c r="B32" s="16" t="s">
        <v>56</v>
      </c>
      <c r="C32" s="16" t="s">
        <v>57</v>
      </c>
      <c r="D32" s="16" t="s">
        <v>62</v>
      </c>
      <c r="E32" s="16">
        <v>2010569700</v>
      </c>
      <c r="F32" s="17">
        <v>1140</v>
      </c>
      <c r="G32" s="18" t="s">
        <v>59</v>
      </c>
      <c r="H32" s="19" t="s">
        <v>42</v>
      </c>
      <c r="I32" s="16" t="s">
        <v>63</v>
      </c>
      <c r="J32" s="16" t="s">
        <v>63</v>
      </c>
      <c r="K32" s="24">
        <v>13780864191</v>
      </c>
      <c r="L32" s="25"/>
    </row>
    <row r="33" ht="14.25" spans="1:12">
      <c r="A33" s="8">
        <v>31</v>
      </c>
      <c r="B33" s="16" t="s">
        <v>56</v>
      </c>
      <c r="C33" s="16" t="s">
        <v>57</v>
      </c>
      <c r="D33" s="16" t="s">
        <v>62</v>
      </c>
      <c r="E33" s="16">
        <v>2010569900</v>
      </c>
      <c r="F33" s="17">
        <v>1140</v>
      </c>
      <c r="G33" s="18" t="s">
        <v>59</v>
      </c>
      <c r="H33" s="19" t="s">
        <v>42</v>
      </c>
      <c r="I33" s="16" t="s">
        <v>63</v>
      </c>
      <c r="J33" s="16" t="s">
        <v>63</v>
      </c>
      <c r="K33" s="24">
        <v>13780864191</v>
      </c>
      <c r="L33" s="25"/>
    </row>
    <row r="34" ht="14.25" spans="1:12">
      <c r="A34" s="11">
        <v>32</v>
      </c>
      <c r="B34" s="16" t="s">
        <v>56</v>
      </c>
      <c r="C34" s="16" t="s">
        <v>57</v>
      </c>
      <c r="D34" s="16" t="s">
        <v>62</v>
      </c>
      <c r="E34" s="16">
        <v>2010570000</v>
      </c>
      <c r="F34" s="17">
        <v>1140</v>
      </c>
      <c r="G34" s="18" t="s">
        <v>59</v>
      </c>
      <c r="H34" s="19" t="s">
        <v>42</v>
      </c>
      <c r="I34" s="16" t="s">
        <v>63</v>
      </c>
      <c r="J34" s="16" t="s">
        <v>63</v>
      </c>
      <c r="K34" s="24">
        <v>13780864191</v>
      </c>
      <c r="L34" s="25"/>
    </row>
    <row r="35" ht="14.25" spans="1:12">
      <c r="A35" s="8">
        <v>33</v>
      </c>
      <c r="B35" s="16" t="s">
        <v>56</v>
      </c>
      <c r="C35" s="16" t="s">
        <v>57</v>
      </c>
      <c r="D35" s="16" t="s">
        <v>62</v>
      </c>
      <c r="E35" s="16">
        <v>2010570200</v>
      </c>
      <c r="F35" s="17">
        <v>1140</v>
      </c>
      <c r="G35" s="18" t="s">
        <v>59</v>
      </c>
      <c r="H35" s="19" t="s">
        <v>42</v>
      </c>
      <c r="I35" s="16" t="s">
        <v>63</v>
      </c>
      <c r="J35" s="16" t="s">
        <v>63</v>
      </c>
      <c r="K35" s="24">
        <v>13780864191</v>
      </c>
      <c r="L35" s="25"/>
    </row>
    <row r="36" ht="14.25" spans="1:12">
      <c r="A36" s="11">
        <v>34</v>
      </c>
      <c r="B36" s="16" t="s">
        <v>56</v>
      </c>
      <c r="C36" s="16" t="s">
        <v>57</v>
      </c>
      <c r="D36" s="16" t="s">
        <v>62</v>
      </c>
      <c r="E36" s="16">
        <v>2010570300</v>
      </c>
      <c r="F36" s="17">
        <v>1140</v>
      </c>
      <c r="G36" s="18" t="s">
        <v>59</v>
      </c>
      <c r="H36" s="19" t="s">
        <v>42</v>
      </c>
      <c r="I36" s="16" t="s">
        <v>63</v>
      </c>
      <c r="J36" s="16" t="s">
        <v>63</v>
      </c>
      <c r="K36" s="24">
        <v>13780864191</v>
      </c>
      <c r="L36" s="25"/>
    </row>
    <row r="37" ht="14.25" spans="1:12">
      <c r="A37" s="8">
        <v>35</v>
      </c>
      <c r="B37" s="16" t="s">
        <v>56</v>
      </c>
      <c r="C37" s="16" t="s">
        <v>57</v>
      </c>
      <c r="D37" s="16" t="s">
        <v>62</v>
      </c>
      <c r="E37" s="16">
        <v>2010570400</v>
      </c>
      <c r="F37" s="17">
        <v>1140</v>
      </c>
      <c r="G37" s="18" t="s">
        <v>59</v>
      </c>
      <c r="H37" s="19" t="s">
        <v>42</v>
      </c>
      <c r="I37" s="16" t="s">
        <v>63</v>
      </c>
      <c r="J37" s="16" t="s">
        <v>63</v>
      </c>
      <c r="K37" s="24">
        <v>13780864191</v>
      </c>
      <c r="L37" s="25"/>
    </row>
    <row r="38" ht="14.25" spans="1:12">
      <c r="A38" s="11">
        <v>36</v>
      </c>
      <c r="B38" s="16" t="s">
        <v>56</v>
      </c>
      <c r="C38" s="16" t="s">
        <v>57</v>
      </c>
      <c r="D38" s="16" t="s">
        <v>62</v>
      </c>
      <c r="E38" s="16">
        <v>2010570600</v>
      </c>
      <c r="F38" s="17">
        <v>1140</v>
      </c>
      <c r="G38" s="18" t="s">
        <v>59</v>
      </c>
      <c r="H38" s="19" t="s">
        <v>42</v>
      </c>
      <c r="I38" s="16" t="s">
        <v>63</v>
      </c>
      <c r="J38" s="16" t="s">
        <v>63</v>
      </c>
      <c r="K38" s="24">
        <v>13780864191</v>
      </c>
      <c r="L38" s="25"/>
    </row>
    <row r="39" ht="14.25" spans="1:12">
      <c r="A39" s="8">
        <v>37</v>
      </c>
      <c r="B39" s="16" t="s">
        <v>56</v>
      </c>
      <c r="C39" s="16" t="s">
        <v>57</v>
      </c>
      <c r="D39" s="16" t="s">
        <v>62</v>
      </c>
      <c r="E39" s="16">
        <v>2010570800</v>
      </c>
      <c r="F39" s="17">
        <v>1140</v>
      </c>
      <c r="G39" s="18" t="s">
        <v>59</v>
      </c>
      <c r="H39" s="19" t="s">
        <v>42</v>
      </c>
      <c r="I39" s="16" t="s">
        <v>63</v>
      </c>
      <c r="J39" s="16" t="s">
        <v>63</v>
      </c>
      <c r="K39" s="24">
        <v>13780864191</v>
      </c>
      <c r="L39" s="25"/>
    </row>
    <row r="40" ht="14.25" spans="1:12">
      <c r="A40" s="11">
        <v>38</v>
      </c>
      <c r="B40" s="16" t="s">
        <v>56</v>
      </c>
      <c r="C40" s="16" t="s">
        <v>57</v>
      </c>
      <c r="D40" s="16" t="s">
        <v>62</v>
      </c>
      <c r="E40" s="16">
        <v>2010570900</v>
      </c>
      <c r="F40" s="17">
        <v>1140</v>
      </c>
      <c r="G40" s="18" t="s">
        <v>59</v>
      </c>
      <c r="H40" s="19" t="s">
        <v>42</v>
      </c>
      <c r="I40" s="16" t="s">
        <v>63</v>
      </c>
      <c r="J40" s="16" t="s">
        <v>63</v>
      </c>
      <c r="K40" s="24">
        <v>13780864191</v>
      </c>
      <c r="L40" s="25"/>
    </row>
    <row r="41" ht="14.25" spans="1:12">
      <c r="A41" s="8">
        <v>39</v>
      </c>
      <c r="B41" s="16" t="s">
        <v>56</v>
      </c>
      <c r="C41" s="16" t="s">
        <v>57</v>
      </c>
      <c r="D41" s="16" t="s">
        <v>62</v>
      </c>
      <c r="E41" s="16">
        <v>2010571200</v>
      </c>
      <c r="F41" s="17">
        <v>1140</v>
      </c>
      <c r="G41" s="18" t="s">
        <v>59</v>
      </c>
      <c r="H41" s="19" t="s">
        <v>42</v>
      </c>
      <c r="I41" s="16" t="s">
        <v>63</v>
      </c>
      <c r="J41" s="16" t="s">
        <v>63</v>
      </c>
      <c r="K41" s="24">
        <v>13780864191</v>
      </c>
      <c r="L41" s="25"/>
    </row>
    <row r="42" ht="14.25" spans="1:12">
      <c r="A42" s="11">
        <v>40</v>
      </c>
      <c r="B42" s="16" t="s">
        <v>56</v>
      </c>
      <c r="C42" s="16" t="s">
        <v>57</v>
      </c>
      <c r="D42" s="16" t="s">
        <v>62</v>
      </c>
      <c r="E42" s="16">
        <v>2010571300</v>
      </c>
      <c r="F42" s="17">
        <v>1140</v>
      </c>
      <c r="G42" s="18" t="s">
        <v>59</v>
      </c>
      <c r="H42" s="19" t="s">
        <v>42</v>
      </c>
      <c r="I42" s="16" t="s">
        <v>63</v>
      </c>
      <c r="J42" s="16" t="s">
        <v>63</v>
      </c>
      <c r="K42" s="24">
        <v>13780864191</v>
      </c>
      <c r="L42" s="25"/>
    </row>
    <row r="43" ht="14.25" spans="1:12">
      <c r="A43" s="8">
        <v>41</v>
      </c>
      <c r="B43" s="16" t="s">
        <v>56</v>
      </c>
      <c r="C43" s="16" t="s">
        <v>57</v>
      </c>
      <c r="D43" s="16" t="s">
        <v>62</v>
      </c>
      <c r="E43" s="16">
        <v>2010571400</v>
      </c>
      <c r="F43" s="17">
        <v>1140</v>
      </c>
      <c r="G43" s="18" t="s">
        <v>59</v>
      </c>
      <c r="H43" s="19" t="s">
        <v>42</v>
      </c>
      <c r="I43" s="16" t="s">
        <v>63</v>
      </c>
      <c r="J43" s="16" t="s">
        <v>63</v>
      </c>
      <c r="K43" s="24">
        <v>13780864191</v>
      </c>
      <c r="L43" s="25"/>
    </row>
    <row r="44" ht="14.25" spans="1:12">
      <c r="A44" s="11">
        <v>42</v>
      </c>
      <c r="B44" s="16" t="s">
        <v>56</v>
      </c>
      <c r="C44" s="16" t="s">
        <v>57</v>
      </c>
      <c r="D44" s="16" t="s">
        <v>62</v>
      </c>
      <c r="E44" s="16">
        <v>2010571900</v>
      </c>
      <c r="F44" s="17">
        <v>1140</v>
      </c>
      <c r="G44" s="18" t="s">
        <v>59</v>
      </c>
      <c r="H44" s="19" t="s">
        <v>42</v>
      </c>
      <c r="I44" s="16" t="s">
        <v>63</v>
      </c>
      <c r="J44" s="16" t="s">
        <v>63</v>
      </c>
      <c r="K44" s="24">
        <v>13780864191</v>
      </c>
      <c r="L44" s="25"/>
    </row>
    <row r="45" ht="14.25" spans="1:12">
      <c r="A45" s="8">
        <v>43</v>
      </c>
      <c r="B45" s="16" t="s">
        <v>56</v>
      </c>
      <c r="C45" s="16" t="s">
        <v>57</v>
      </c>
      <c r="D45" s="16" t="s">
        <v>62</v>
      </c>
      <c r="E45" s="16">
        <v>2010572000</v>
      </c>
      <c r="F45" s="17">
        <v>1140</v>
      </c>
      <c r="G45" s="18" t="s">
        <v>59</v>
      </c>
      <c r="H45" s="19" t="s">
        <v>42</v>
      </c>
      <c r="I45" s="16" t="s">
        <v>63</v>
      </c>
      <c r="J45" s="16" t="s">
        <v>63</v>
      </c>
      <c r="K45" s="24">
        <v>13780864191</v>
      </c>
      <c r="L45" s="25"/>
    </row>
    <row r="46" ht="14.25" spans="1:12">
      <c r="A46" s="11">
        <v>44</v>
      </c>
      <c r="B46" s="16" t="s">
        <v>56</v>
      </c>
      <c r="C46" s="16" t="s">
        <v>57</v>
      </c>
      <c r="D46" s="16" t="s">
        <v>62</v>
      </c>
      <c r="E46" s="16">
        <v>2010572300</v>
      </c>
      <c r="F46" s="17">
        <v>1140</v>
      </c>
      <c r="G46" s="18" t="s">
        <v>59</v>
      </c>
      <c r="H46" s="19" t="s">
        <v>42</v>
      </c>
      <c r="I46" s="16" t="s">
        <v>63</v>
      </c>
      <c r="J46" s="16" t="s">
        <v>63</v>
      </c>
      <c r="K46" s="24">
        <v>13780864191</v>
      </c>
      <c r="L46" s="25"/>
    </row>
    <row r="47" ht="14.25" spans="1:12">
      <c r="A47" s="8">
        <v>45</v>
      </c>
      <c r="B47" s="16" t="s">
        <v>56</v>
      </c>
      <c r="C47" s="16" t="s">
        <v>57</v>
      </c>
      <c r="D47" s="16" t="s">
        <v>62</v>
      </c>
      <c r="E47" s="16">
        <v>2010573100</v>
      </c>
      <c r="F47" s="17">
        <v>1140</v>
      </c>
      <c r="G47" s="18" t="s">
        <v>59</v>
      </c>
      <c r="H47" s="19" t="s">
        <v>42</v>
      </c>
      <c r="I47" s="16" t="s">
        <v>63</v>
      </c>
      <c r="J47" s="16" t="s">
        <v>63</v>
      </c>
      <c r="K47" s="24">
        <v>13780864191</v>
      </c>
      <c r="L47" s="25"/>
    </row>
    <row r="48" ht="14.25" spans="1:12">
      <c r="A48" s="11">
        <v>46</v>
      </c>
      <c r="B48" s="16" t="s">
        <v>56</v>
      </c>
      <c r="C48" s="16" t="s">
        <v>57</v>
      </c>
      <c r="D48" s="16" t="s">
        <v>62</v>
      </c>
      <c r="E48" s="16">
        <v>2010573300</v>
      </c>
      <c r="F48" s="17">
        <v>1140</v>
      </c>
      <c r="G48" s="18" t="s">
        <v>59</v>
      </c>
      <c r="H48" s="19" t="s">
        <v>42</v>
      </c>
      <c r="I48" s="16" t="s">
        <v>63</v>
      </c>
      <c r="J48" s="16" t="s">
        <v>63</v>
      </c>
      <c r="K48" s="24">
        <v>13780864191</v>
      </c>
      <c r="L48" s="25"/>
    </row>
    <row r="49" ht="14.25" spans="1:12">
      <c r="A49" s="8">
        <v>47</v>
      </c>
      <c r="B49" s="16" t="s">
        <v>56</v>
      </c>
      <c r="C49" s="16" t="s">
        <v>57</v>
      </c>
      <c r="D49" s="16" t="s">
        <v>62</v>
      </c>
      <c r="E49" s="16">
        <v>2010573900</v>
      </c>
      <c r="F49" s="17">
        <v>1140</v>
      </c>
      <c r="G49" s="18" t="s">
        <v>59</v>
      </c>
      <c r="H49" s="19" t="s">
        <v>42</v>
      </c>
      <c r="I49" s="16" t="s">
        <v>63</v>
      </c>
      <c r="J49" s="16" t="s">
        <v>63</v>
      </c>
      <c r="K49" s="24">
        <v>13780864191</v>
      </c>
      <c r="L49" s="25"/>
    </row>
    <row r="50" ht="14.25" spans="1:12">
      <c r="A50" s="11">
        <v>48</v>
      </c>
      <c r="B50" s="16" t="s">
        <v>56</v>
      </c>
      <c r="C50" s="16" t="s">
        <v>57</v>
      </c>
      <c r="D50" s="16" t="s">
        <v>62</v>
      </c>
      <c r="E50" s="16">
        <v>2010574000</v>
      </c>
      <c r="F50" s="17">
        <v>1140</v>
      </c>
      <c r="G50" s="18" t="s">
        <v>59</v>
      </c>
      <c r="H50" s="19" t="s">
        <v>42</v>
      </c>
      <c r="I50" s="16" t="s">
        <v>63</v>
      </c>
      <c r="J50" s="16" t="s">
        <v>63</v>
      </c>
      <c r="K50" s="24">
        <v>13780864191</v>
      </c>
      <c r="L50" s="25"/>
    </row>
    <row r="51" ht="14.25" spans="1:12">
      <c r="A51" s="8">
        <v>49</v>
      </c>
      <c r="B51" s="16" t="s">
        <v>56</v>
      </c>
      <c r="C51" s="16" t="s">
        <v>57</v>
      </c>
      <c r="D51" s="16" t="s">
        <v>62</v>
      </c>
      <c r="E51" s="16">
        <v>2010574100</v>
      </c>
      <c r="F51" s="17">
        <v>1140</v>
      </c>
      <c r="G51" s="18" t="s">
        <v>59</v>
      </c>
      <c r="H51" s="19" t="s">
        <v>42</v>
      </c>
      <c r="I51" s="16" t="s">
        <v>63</v>
      </c>
      <c r="J51" s="16" t="s">
        <v>63</v>
      </c>
      <c r="K51" s="24">
        <v>13780864191</v>
      </c>
      <c r="L51" s="25"/>
    </row>
    <row r="52" ht="14.25" spans="1:12">
      <c r="A52" s="11">
        <v>50</v>
      </c>
      <c r="B52" s="16" t="s">
        <v>56</v>
      </c>
      <c r="C52" s="16" t="s">
        <v>57</v>
      </c>
      <c r="D52" s="16" t="s">
        <v>62</v>
      </c>
      <c r="E52" s="16">
        <v>2010574200</v>
      </c>
      <c r="F52" s="17">
        <v>1140</v>
      </c>
      <c r="G52" s="18" t="s">
        <v>59</v>
      </c>
      <c r="H52" s="19" t="s">
        <v>42</v>
      </c>
      <c r="I52" s="16" t="s">
        <v>63</v>
      </c>
      <c r="J52" s="16" t="s">
        <v>63</v>
      </c>
      <c r="K52" s="24">
        <v>13780864191</v>
      </c>
      <c r="L52" s="25"/>
    </row>
    <row r="53" ht="14.25" spans="1:12">
      <c r="A53" s="8">
        <v>51</v>
      </c>
      <c r="B53" s="16" t="s">
        <v>56</v>
      </c>
      <c r="C53" s="16" t="s">
        <v>57</v>
      </c>
      <c r="D53" s="16" t="s">
        <v>64</v>
      </c>
      <c r="E53" s="16">
        <v>2010574700</v>
      </c>
      <c r="F53" s="17">
        <v>620</v>
      </c>
      <c r="G53" s="18" t="s">
        <v>59</v>
      </c>
      <c r="H53" s="19" t="s">
        <v>42</v>
      </c>
      <c r="I53" s="16" t="s">
        <v>65</v>
      </c>
      <c r="J53" s="16" t="s">
        <v>65</v>
      </c>
      <c r="K53" s="24">
        <v>13780864191</v>
      </c>
      <c r="L53" s="25" t="str">
        <f>_xlfn.DISPIMG("ID_F15BD8A623A748ECA52508EB1E756696",1)</f>
        <v>=DISPIMG("ID_F15BD8A623A748ECA52508EB1E756696",1)</v>
      </c>
    </row>
    <row r="54" ht="14.25" spans="1:12">
      <c r="A54" s="11">
        <v>52</v>
      </c>
      <c r="B54" s="16" t="s">
        <v>56</v>
      </c>
      <c r="C54" s="16" t="s">
        <v>57</v>
      </c>
      <c r="D54" s="16" t="s">
        <v>64</v>
      </c>
      <c r="E54" s="16">
        <v>2010575500</v>
      </c>
      <c r="F54" s="17">
        <v>620</v>
      </c>
      <c r="G54" s="18" t="s">
        <v>59</v>
      </c>
      <c r="H54" s="19" t="s">
        <v>42</v>
      </c>
      <c r="I54" s="16" t="s">
        <v>65</v>
      </c>
      <c r="J54" s="16" t="s">
        <v>65</v>
      </c>
      <c r="K54" s="24">
        <v>13780864191</v>
      </c>
      <c r="L54" s="25"/>
    </row>
    <row r="55" ht="14.25" spans="1:12">
      <c r="A55" s="8">
        <v>53</v>
      </c>
      <c r="B55" s="16" t="s">
        <v>56</v>
      </c>
      <c r="C55" s="16" t="s">
        <v>57</v>
      </c>
      <c r="D55" s="16" t="s">
        <v>64</v>
      </c>
      <c r="E55" s="16">
        <v>2010575700</v>
      </c>
      <c r="F55" s="17">
        <v>620</v>
      </c>
      <c r="G55" s="18" t="s">
        <v>59</v>
      </c>
      <c r="H55" s="19" t="s">
        <v>42</v>
      </c>
      <c r="I55" s="16" t="s">
        <v>65</v>
      </c>
      <c r="J55" s="16" t="s">
        <v>65</v>
      </c>
      <c r="K55" s="24">
        <v>13780864191</v>
      </c>
      <c r="L55" s="25"/>
    </row>
    <row r="56" ht="14.25" spans="1:12">
      <c r="A56" s="11">
        <v>54</v>
      </c>
      <c r="B56" s="16" t="s">
        <v>56</v>
      </c>
      <c r="C56" s="16" t="s">
        <v>57</v>
      </c>
      <c r="D56" s="16" t="s">
        <v>64</v>
      </c>
      <c r="E56" s="16">
        <v>2010575800</v>
      </c>
      <c r="F56" s="17">
        <v>620</v>
      </c>
      <c r="G56" s="18" t="s">
        <v>59</v>
      </c>
      <c r="H56" s="19" t="s">
        <v>42</v>
      </c>
      <c r="I56" s="16" t="s">
        <v>65</v>
      </c>
      <c r="J56" s="16" t="s">
        <v>65</v>
      </c>
      <c r="K56" s="24">
        <v>13780864191</v>
      </c>
      <c r="L56" s="25"/>
    </row>
    <row r="57" ht="14.25" spans="1:12">
      <c r="A57" s="8">
        <v>55</v>
      </c>
      <c r="B57" s="16" t="s">
        <v>56</v>
      </c>
      <c r="C57" s="16" t="s">
        <v>57</v>
      </c>
      <c r="D57" s="16" t="s">
        <v>64</v>
      </c>
      <c r="E57" s="16">
        <v>2010576600</v>
      </c>
      <c r="F57" s="17">
        <v>620</v>
      </c>
      <c r="G57" s="18" t="s">
        <v>59</v>
      </c>
      <c r="H57" s="19" t="s">
        <v>42</v>
      </c>
      <c r="I57" s="16" t="s">
        <v>65</v>
      </c>
      <c r="J57" s="16" t="s">
        <v>65</v>
      </c>
      <c r="K57" s="24">
        <v>13780864191</v>
      </c>
      <c r="L57" s="25"/>
    </row>
    <row r="58" ht="14.25" spans="1:12">
      <c r="A58" s="11">
        <v>56</v>
      </c>
      <c r="B58" s="16" t="s">
        <v>56</v>
      </c>
      <c r="C58" s="16" t="s">
        <v>57</v>
      </c>
      <c r="D58" s="16" t="s">
        <v>66</v>
      </c>
      <c r="E58" s="16">
        <v>2013310600</v>
      </c>
      <c r="F58" s="17">
        <v>1160</v>
      </c>
      <c r="G58" s="18" t="s">
        <v>59</v>
      </c>
      <c r="H58" s="19" t="s">
        <v>42</v>
      </c>
      <c r="I58" s="16" t="s">
        <v>60</v>
      </c>
      <c r="J58" s="16" t="s">
        <v>60</v>
      </c>
      <c r="K58" s="24">
        <v>13780864191</v>
      </c>
      <c r="L58" s="25" t="str">
        <f>_xlfn.DISPIMG("ID_5D77E32400B84574AA33220996DE7A64",1)</f>
        <v>=DISPIMG("ID_5D77E32400B84574AA33220996DE7A64",1)</v>
      </c>
    </row>
    <row r="59" ht="14.25" spans="1:12">
      <c r="A59" s="8">
        <v>57</v>
      </c>
      <c r="B59" s="16" t="s">
        <v>56</v>
      </c>
      <c r="C59" s="16" t="s">
        <v>57</v>
      </c>
      <c r="D59" s="16" t="s">
        <v>66</v>
      </c>
      <c r="E59" s="16">
        <v>2013310700</v>
      </c>
      <c r="F59" s="17">
        <v>1160</v>
      </c>
      <c r="G59" s="18" t="s">
        <v>59</v>
      </c>
      <c r="H59" s="19" t="s">
        <v>42</v>
      </c>
      <c r="I59" s="16" t="s">
        <v>60</v>
      </c>
      <c r="J59" s="16" t="s">
        <v>60</v>
      </c>
      <c r="K59" s="24">
        <v>13780864191</v>
      </c>
      <c r="L59" s="25"/>
    </row>
    <row r="60" ht="14.25" spans="1:12">
      <c r="A60" s="11">
        <v>58</v>
      </c>
      <c r="B60" s="16" t="s">
        <v>56</v>
      </c>
      <c r="C60" s="16" t="s">
        <v>57</v>
      </c>
      <c r="D60" s="16" t="s">
        <v>66</v>
      </c>
      <c r="E60" s="16">
        <v>2013310800</v>
      </c>
      <c r="F60" s="17">
        <v>1160</v>
      </c>
      <c r="G60" s="18" t="s">
        <v>59</v>
      </c>
      <c r="H60" s="19" t="s">
        <v>42</v>
      </c>
      <c r="I60" s="16" t="s">
        <v>60</v>
      </c>
      <c r="J60" s="16" t="s">
        <v>60</v>
      </c>
      <c r="K60" s="24">
        <v>13780864191</v>
      </c>
      <c r="L60" s="25"/>
    </row>
    <row r="61" ht="14.25" spans="1:12">
      <c r="A61" s="8">
        <v>59</v>
      </c>
      <c r="B61" s="16" t="s">
        <v>56</v>
      </c>
      <c r="C61" s="16" t="s">
        <v>57</v>
      </c>
      <c r="D61" s="16" t="s">
        <v>66</v>
      </c>
      <c r="E61" s="16">
        <v>2013310900</v>
      </c>
      <c r="F61" s="17">
        <v>1160</v>
      </c>
      <c r="G61" s="18" t="s">
        <v>59</v>
      </c>
      <c r="H61" s="19" t="s">
        <v>42</v>
      </c>
      <c r="I61" s="16" t="s">
        <v>60</v>
      </c>
      <c r="J61" s="16" t="s">
        <v>60</v>
      </c>
      <c r="K61" s="24">
        <v>13780864191</v>
      </c>
      <c r="L61" s="25"/>
    </row>
    <row r="62" ht="14.25" spans="1:12">
      <c r="A62" s="11">
        <v>60</v>
      </c>
      <c r="B62" s="16" t="s">
        <v>56</v>
      </c>
      <c r="C62" s="16" t="s">
        <v>57</v>
      </c>
      <c r="D62" s="16" t="s">
        <v>66</v>
      </c>
      <c r="E62" s="16">
        <v>2013311000</v>
      </c>
      <c r="F62" s="17">
        <v>1160</v>
      </c>
      <c r="G62" s="18" t="s">
        <v>59</v>
      </c>
      <c r="H62" s="19" t="s">
        <v>42</v>
      </c>
      <c r="I62" s="16" t="s">
        <v>60</v>
      </c>
      <c r="J62" s="16" t="s">
        <v>60</v>
      </c>
      <c r="K62" s="24">
        <v>13780864191</v>
      </c>
      <c r="L62" s="25"/>
    </row>
    <row r="63" ht="14.25" spans="1:12">
      <c r="A63" s="8">
        <v>61</v>
      </c>
      <c r="B63" s="16" t="s">
        <v>56</v>
      </c>
      <c r="C63" s="16" t="s">
        <v>57</v>
      </c>
      <c r="D63" s="16" t="s">
        <v>66</v>
      </c>
      <c r="E63" s="16">
        <v>2013311100</v>
      </c>
      <c r="F63" s="17">
        <v>1160</v>
      </c>
      <c r="G63" s="18" t="s">
        <v>59</v>
      </c>
      <c r="H63" s="19" t="s">
        <v>42</v>
      </c>
      <c r="I63" s="16" t="s">
        <v>60</v>
      </c>
      <c r="J63" s="16" t="s">
        <v>60</v>
      </c>
      <c r="K63" s="24">
        <v>13780864191</v>
      </c>
      <c r="L63" s="25"/>
    </row>
    <row r="64" ht="14.25" spans="1:12">
      <c r="A64" s="11">
        <v>62</v>
      </c>
      <c r="B64" s="16" t="s">
        <v>56</v>
      </c>
      <c r="C64" s="16" t="s">
        <v>57</v>
      </c>
      <c r="D64" s="16" t="s">
        <v>66</v>
      </c>
      <c r="E64" s="16">
        <v>2013311200</v>
      </c>
      <c r="F64" s="17">
        <v>1160</v>
      </c>
      <c r="G64" s="18" t="s">
        <v>59</v>
      </c>
      <c r="H64" s="19" t="s">
        <v>42</v>
      </c>
      <c r="I64" s="16" t="s">
        <v>60</v>
      </c>
      <c r="J64" s="16" t="s">
        <v>60</v>
      </c>
      <c r="K64" s="24">
        <v>13780864191</v>
      </c>
      <c r="L64" s="25"/>
    </row>
    <row r="65" ht="14.25" spans="1:12">
      <c r="A65" s="8">
        <v>63</v>
      </c>
      <c r="B65" s="16" t="s">
        <v>56</v>
      </c>
      <c r="C65" s="16" t="s">
        <v>57</v>
      </c>
      <c r="D65" s="16" t="s">
        <v>66</v>
      </c>
      <c r="E65" s="16">
        <v>2013311300</v>
      </c>
      <c r="F65" s="17">
        <v>1160</v>
      </c>
      <c r="G65" s="18" t="s">
        <v>59</v>
      </c>
      <c r="H65" s="19" t="s">
        <v>42</v>
      </c>
      <c r="I65" s="16" t="s">
        <v>60</v>
      </c>
      <c r="J65" s="16" t="s">
        <v>60</v>
      </c>
      <c r="K65" s="24">
        <v>13780864191</v>
      </c>
      <c r="L65" s="25"/>
    </row>
    <row r="66" ht="14.25" spans="1:12">
      <c r="A66" s="11">
        <v>64</v>
      </c>
      <c r="B66" s="16" t="s">
        <v>56</v>
      </c>
      <c r="C66" s="16" t="s">
        <v>57</v>
      </c>
      <c r="D66" s="16" t="s">
        <v>66</v>
      </c>
      <c r="E66" s="16">
        <v>2013311600</v>
      </c>
      <c r="F66" s="17">
        <v>1160</v>
      </c>
      <c r="G66" s="18" t="s">
        <v>59</v>
      </c>
      <c r="H66" s="19" t="s">
        <v>42</v>
      </c>
      <c r="I66" s="16" t="s">
        <v>60</v>
      </c>
      <c r="J66" s="16" t="s">
        <v>60</v>
      </c>
      <c r="K66" s="24">
        <v>13780864191</v>
      </c>
      <c r="L66" s="25"/>
    </row>
    <row r="67" ht="14.25" spans="1:12">
      <c r="A67" s="8">
        <v>65</v>
      </c>
      <c r="B67" s="16" t="s">
        <v>56</v>
      </c>
      <c r="C67" s="16" t="s">
        <v>57</v>
      </c>
      <c r="D67" s="16" t="s">
        <v>66</v>
      </c>
      <c r="E67" s="16">
        <v>2013311700</v>
      </c>
      <c r="F67" s="17">
        <v>1160</v>
      </c>
      <c r="G67" s="18" t="s">
        <v>59</v>
      </c>
      <c r="H67" s="19" t="s">
        <v>42</v>
      </c>
      <c r="I67" s="16" t="s">
        <v>60</v>
      </c>
      <c r="J67" s="16" t="s">
        <v>60</v>
      </c>
      <c r="K67" s="24">
        <v>13780864191</v>
      </c>
      <c r="L67" s="25"/>
    </row>
    <row r="68" ht="14.25" spans="1:12">
      <c r="A68" s="11">
        <v>66</v>
      </c>
      <c r="B68" s="16" t="s">
        <v>56</v>
      </c>
      <c r="C68" s="16" t="s">
        <v>57</v>
      </c>
      <c r="D68" s="16" t="s">
        <v>67</v>
      </c>
      <c r="E68" s="16">
        <v>2013312200</v>
      </c>
      <c r="F68" s="17">
        <v>630</v>
      </c>
      <c r="G68" s="18" t="s">
        <v>59</v>
      </c>
      <c r="H68" s="19" t="s">
        <v>42</v>
      </c>
      <c r="I68" s="16" t="s">
        <v>60</v>
      </c>
      <c r="J68" s="16" t="s">
        <v>60</v>
      </c>
      <c r="K68" s="24">
        <v>13780864191</v>
      </c>
      <c r="L68" s="25"/>
    </row>
    <row r="69" ht="14.25" spans="1:12">
      <c r="A69" s="8">
        <v>67</v>
      </c>
      <c r="B69" s="16" t="s">
        <v>56</v>
      </c>
      <c r="C69" s="16" t="s">
        <v>57</v>
      </c>
      <c r="D69" s="16" t="s">
        <v>67</v>
      </c>
      <c r="E69" s="16">
        <v>2013312300</v>
      </c>
      <c r="F69" s="17">
        <v>630</v>
      </c>
      <c r="G69" s="18" t="s">
        <v>59</v>
      </c>
      <c r="H69" s="19" t="s">
        <v>42</v>
      </c>
      <c r="I69" s="16" t="s">
        <v>60</v>
      </c>
      <c r="J69" s="16" t="s">
        <v>60</v>
      </c>
      <c r="K69" s="24">
        <v>13780864191</v>
      </c>
      <c r="L69" s="25"/>
    </row>
    <row r="70" ht="14.25" spans="1:12">
      <c r="A70" s="11">
        <v>68</v>
      </c>
      <c r="B70" s="16" t="s">
        <v>56</v>
      </c>
      <c r="C70" s="16" t="s">
        <v>57</v>
      </c>
      <c r="D70" s="16" t="s">
        <v>62</v>
      </c>
      <c r="E70" s="16">
        <v>2014855000</v>
      </c>
      <c r="F70" s="17">
        <v>1080</v>
      </c>
      <c r="G70" s="18" t="s">
        <v>59</v>
      </c>
      <c r="H70" s="19" t="s">
        <v>42</v>
      </c>
      <c r="I70" s="16" t="s">
        <v>60</v>
      </c>
      <c r="J70" s="16" t="s">
        <v>60</v>
      </c>
      <c r="K70" s="24">
        <v>13780864191</v>
      </c>
      <c r="L70" s="25" t="str">
        <f>_xlfn.DISPIMG("ID_10A5D199D85E488A9F450BA0967B24B4",1)</f>
        <v>=DISPIMG("ID_10A5D199D85E488A9F450BA0967B24B4",1)</v>
      </c>
    </row>
    <row r="71" ht="14.25" spans="1:12">
      <c r="A71" s="8">
        <v>69</v>
      </c>
      <c r="B71" s="16" t="s">
        <v>56</v>
      </c>
      <c r="C71" s="16" t="s">
        <v>57</v>
      </c>
      <c r="D71" s="16" t="s">
        <v>62</v>
      </c>
      <c r="E71" s="16">
        <v>2014855400</v>
      </c>
      <c r="F71" s="17">
        <v>1080</v>
      </c>
      <c r="G71" s="18" t="s">
        <v>59</v>
      </c>
      <c r="H71" s="19" t="s">
        <v>42</v>
      </c>
      <c r="I71" s="16" t="s">
        <v>60</v>
      </c>
      <c r="J71" s="16" t="s">
        <v>60</v>
      </c>
      <c r="K71" s="24">
        <v>13780864191</v>
      </c>
      <c r="L71" s="25"/>
    </row>
    <row r="72" ht="14.25" spans="1:12">
      <c r="A72" s="11">
        <v>70</v>
      </c>
      <c r="B72" s="16" t="s">
        <v>56</v>
      </c>
      <c r="C72" s="16" t="s">
        <v>57</v>
      </c>
      <c r="D72" s="16" t="s">
        <v>62</v>
      </c>
      <c r="E72" s="16">
        <v>2014855500</v>
      </c>
      <c r="F72" s="17">
        <v>1080</v>
      </c>
      <c r="G72" s="18" t="s">
        <v>59</v>
      </c>
      <c r="H72" s="19" t="s">
        <v>42</v>
      </c>
      <c r="I72" s="16" t="s">
        <v>60</v>
      </c>
      <c r="J72" s="16" t="s">
        <v>60</v>
      </c>
      <c r="K72" s="24">
        <v>13780864191</v>
      </c>
      <c r="L72" s="25"/>
    </row>
    <row r="73" ht="14.25" spans="1:12">
      <c r="A73" s="8">
        <v>71</v>
      </c>
      <c r="B73" s="16" t="s">
        <v>56</v>
      </c>
      <c r="C73" s="16" t="s">
        <v>57</v>
      </c>
      <c r="D73" s="16" t="s">
        <v>62</v>
      </c>
      <c r="E73" s="16">
        <v>2014855700</v>
      </c>
      <c r="F73" s="17">
        <v>1080</v>
      </c>
      <c r="G73" s="18" t="s">
        <v>59</v>
      </c>
      <c r="H73" s="19" t="s">
        <v>42</v>
      </c>
      <c r="I73" s="16" t="s">
        <v>60</v>
      </c>
      <c r="J73" s="16" t="s">
        <v>60</v>
      </c>
      <c r="K73" s="24">
        <v>13780864191</v>
      </c>
      <c r="L73" s="25"/>
    </row>
    <row r="74" ht="14.25" spans="1:12">
      <c r="A74" s="11">
        <v>72</v>
      </c>
      <c r="B74" s="16" t="s">
        <v>56</v>
      </c>
      <c r="C74" s="16" t="s">
        <v>57</v>
      </c>
      <c r="D74" s="16" t="s">
        <v>62</v>
      </c>
      <c r="E74" s="16">
        <v>2014855800</v>
      </c>
      <c r="F74" s="17">
        <v>1080</v>
      </c>
      <c r="G74" s="18" t="s">
        <v>59</v>
      </c>
      <c r="H74" s="19" t="s">
        <v>42</v>
      </c>
      <c r="I74" s="16" t="s">
        <v>60</v>
      </c>
      <c r="J74" s="16" t="s">
        <v>60</v>
      </c>
      <c r="K74" s="24">
        <v>13780864191</v>
      </c>
      <c r="L74" s="25"/>
    </row>
    <row r="75" ht="14.25" spans="1:12">
      <c r="A75" s="8">
        <v>73</v>
      </c>
      <c r="B75" s="16" t="s">
        <v>56</v>
      </c>
      <c r="C75" s="16" t="s">
        <v>57</v>
      </c>
      <c r="D75" s="16" t="s">
        <v>62</v>
      </c>
      <c r="E75" s="16">
        <v>2015006300</v>
      </c>
      <c r="F75" s="17">
        <v>980</v>
      </c>
      <c r="G75" s="18" t="s">
        <v>59</v>
      </c>
      <c r="H75" s="19" t="s">
        <v>42</v>
      </c>
      <c r="I75" s="16" t="s">
        <v>60</v>
      </c>
      <c r="J75" s="16" t="s">
        <v>60</v>
      </c>
      <c r="K75" s="24">
        <v>13780864191</v>
      </c>
      <c r="L75" s="25"/>
    </row>
  </sheetData>
  <mergeCells count="12">
    <mergeCell ref="B1:K1"/>
    <mergeCell ref="L3:L5"/>
    <mergeCell ref="L6:L7"/>
    <mergeCell ref="L13:L14"/>
    <mergeCell ref="L17:L18"/>
    <mergeCell ref="L19:L22"/>
    <mergeCell ref="L23:L26"/>
    <mergeCell ref="L27:L52"/>
    <mergeCell ref="L53:L57"/>
    <mergeCell ref="L58:L67"/>
    <mergeCell ref="L68:L69"/>
    <mergeCell ref="L70:L75"/>
  </mergeCells>
  <pageMargins left="0.751388888888889" right="0.751388888888889" top="1" bottom="1" header="0.5" footer="0.5"/>
  <pageSetup paperSize="9" scale="75" fitToHeight="0" orientation="landscape" horizontalDpi="600"/>
  <headerFooter>
    <oddFooter>&amp;C第 &amp;P 页，共 &amp;N 页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王咏丽</dc:creator>
  <cp:lastModifiedBy>王咏丽</cp:lastModifiedBy>
  <dcterms:created xsi:type="dcterms:W3CDTF">2025-06-26T01:09:00Z</dcterms:created>
  <dcterms:modified xsi:type="dcterms:W3CDTF">2025-06-26T02:37:55Z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07DED2459D96401AB884EE20D881CA7F_11</vt:lpwstr>
  </property>
  <property fmtid="{D5CDD505-2E9C-101B-9397-08002B2CF9AE}" pid="3" name="KSOProductBuildVer">
    <vt:lpwstr>2052-12.1.0.20784</vt:lpwstr>
  </property>
</Properties>
</file>